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1" l="1"/>
  <c r="C66" i="1"/>
  <c r="H57" i="1"/>
  <c r="H43" i="1"/>
  <c r="H56" i="1"/>
  <c r="H49" i="1"/>
  <c r="H28" i="1"/>
  <c r="H18" i="1"/>
  <c r="H20" i="1"/>
  <c r="H35" i="1" l="1"/>
  <c r="H27" i="1"/>
  <c r="H36" i="1"/>
  <c r="H24" i="1" l="1"/>
  <c r="H31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<sst xmlns="http://schemas.openxmlformats.org/spreadsheetml/2006/main" count="69" uniqueCount="42">
  <si>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</si>
  <si>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</si>
  <si>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</si>
  <si>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</si>
  <si>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</si>
  <si>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</si>
  <si>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</si>
  <si>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</si>
  <si>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</si>
  <si>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</si>
  <si>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</si>
  <si>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</si>
  <si>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</si>
  <si>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</si>
  <si>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</si>
  <si>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</si>
  <si>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</si>
  <si>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</si>
  <si>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</si>
  <si>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</si>
  <si>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</si>
  <si>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</si>
  <si>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</si>
  <si>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</si>
  <si>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</si>
  <si>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</si>
  <si>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</si>
  <si>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</si>
  <si>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</si>
  <si>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Primljena i neutrošena participacija od 19.12.2022</t>
  </si>
  <si>
    <t>Dana: 19.12.2022</t>
  </si>
  <si>
    <t>Farmalogist</t>
  </si>
  <si>
    <t>Phoenix Pharma</t>
  </si>
  <si>
    <t>Sopharma</t>
  </si>
  <si>
    <t>220586260</t>
  </si>
  <si>
    <t>220586255</t>
  </si>
  <si>
    <t>617036222</t>
  </si>
  <si>
    <t>1102739921</t>
  </si>
  <si>
    <t>1102746054</t>
  </si>
  <si>
    <t>UKUPNO LEKOVI-DIREKTNA PLAĆANJA-02.12.2022.</t>
  </si>
  <si>
    <t>UKUPNO LEKOVI-DIREKTNA PLAĆANJA-06.12.2022.</t>
  </si>
  <si>
    <t xml:space="preserve">Dana 19.12.2022.godine Dom zdravlja Požarevac 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</si>
</sst>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8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167" fontId="9" fillId="0" borderId="1" xfId="1" applyNumberFormat="1" applyFont="1" applyBorder="1"/>
    <xf numFmtId="49" fontId="6" fillId="0" borderId="1" xfId="1" applyNumberFormat="1" applyBorder="1"/>
    <xf numFmtId="167" fontId="10" fillId="0" borderId="1" xfId="1" applyNumberFormat="1" applyFont="1" applyBorder="1"/>
    <xf numFmtId="167" fontId="10" fillId="0" borderId="1" xfId="1" applyNumberFormat="1" applyFont="1" applyFill="1" applyBorder="1"/>
    <xf numFmtId="4" fontId="10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"/>
  <sheetViews>
    <sheetView tabSelected="1" topLeftCell="B18" zoomScaleNormal="100" workbookViewId="0">
      <selection activeCell="B62" sqref="B6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30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44914</v>
      </c>
      <c r="H12" s="14">
        <v>2626717.15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44914</v>
      </c>
      <c r="H13" s="2">
        <f>H14+H29-H37-H50</f>
        <v>2622182.0999999987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44914</v>
      </c>
      <c r="H14" s="3">
        <f>SUM(H15:H28)</f>
        <v>3554308.8999999994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74981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+10000-1626681.74+10000+10000+10000+10000+10000+10000+20000+10000+10000+10000+10000+10000+10000+10000+2200000+28129.78+10000-1636542.8-131794.07-0.58+10000+10000+20000+34140.24+10000+10000</f>
        <v>1615754.5999999999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f>29153.03+45728.43</f>
        <v>74881.459999999992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1184208.33-687518.97-6062-36605.16-4069</f>
        <v>449953.20000000007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f>1123403.33+70401.68</f>
        <v>1193805.01</v>
      </c>
      <c r="I27" s="10"/>
      <c r="J27" s="10"/>
      <c r="K27" s="7"/>
      <c r="L27" s="7"/>
    </row>
    <row r="28" spans="2:13" x14ac:dyDescent="0.25">
      <c r="B28" s="27" t="s">
        <v>29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+2250-4332.78+13800+3000+16550+2100-29652.77+5350+1750+7150+2850+5150+2700+8350+3200-13468+4550+1650+11400+1900-57835.08+7550+3800-10908+10450+2450-26445.77+6600+2650-7000+7550+1100-115+8350+2350+8100+2750+10200+1200+9550+2700+18250+1650+2800+16150+7900+2450+5250+1450+11900+2950+14750+2950</f>
        <v>144933.63000000006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44914</v>
      </c>
      <c r="H29" s="3">
        <f>H30+H31+H32+H33+H35+H36+H34</f>
        <v>518396.86999999982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110000+110000-123880.54+153083.33-138509.66+153083.33-2500-142511.87+153083.33-156337.73+153083.33-130120.22+153083.33-146661.15+4821.05+2500+153083.33-116705.51+153083.33-235669.23+125576.67+153083.33-124540.43+153083.33-178536.64+239250-170646.36</f>
        <v>303278.34999999986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f>167905.11+9084.09</f>
        <v>176989.19999999998</v>
      </c>
      <c r="I35" s="10"/>
      <c r="J35" s="10"/>
    </row>
    <row r="36" spans="2:12" x14ac:dyDescent="0.25">
      <c r="B36" s="27" t="s">
        <v>29</v>
      </c>
      <c r="C36" s="28"/>
      <c r="D36" s="28"/>
      <c r="E36" s="28"/>
      <c r="F36" s="29"/>
      <c r="G36" s="22"/>
      <c r="H36" s="9">
        <f>13970-10816.68+34976</f>
        <v>38129.32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44914</v>
      </c>
      <c r="H37" s="4">
        <f>SUM(H38:H49)</f>
        <v>1273534.47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f>29153.03+45728.43</f>
        <v>74881.459999999992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4848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f>1123403.33+70401.68</f>
        <v>1193805.01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44914</v>
      </c>
      <c r="H50" s="4">
        <f>SUM(H51:H56)</f>
        <v>176989.19999999998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f>167905.11+9084.09</f>
        <v>176989.19999999998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44914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</f>
        <v>4535.0499999988542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2626717.1499999976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41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  <row r="63" spans="2:12" x14ac:dyDescent="0.25">
      <c r="B63" s="52" t="s">
        <v>31</v>
      </c>
      <c r="C63" s="53">
        <v>7828.7</v>
      </c>
      <c r="D63" s="54" t="s">
        <v>34</v>
      </c>
      <c r="E63" s="7"/>
    </row>
    <row r="64" spans="2:12" x14ac:dyDescent="0.25">
      <c r="B64" s="52" t="s">
        <v>31</v>
      </c>
      <c r="C64" s="53">
        <v>5825.33</v>
      </c>
      <c r="D64" s="54" t="s">
        <v>35</v>
      </c>
    </row>
    <row r="65" spans="2:4" x14ac:dyDescent="0.25">
      <c r="B65" s="52" t="s">
        <v>32</v>
      </c>
      <c r="C65" s="53">
        <v>15499</v>
      </c>
      <c r="D65" s="54" t="s">
        <v>36</v>
      </c>
    </row>
    <row r="66" spans="2:4" x14ac:dyDescent="0.25">
      <c r="B66" s="57" t="s">
        <v>39</v>
      </c>
      <c r="C66" s="55">
        <f>SUM(C63:C65)</f>
        <v>29153.03</v>
      </c>
      <c r="D66" s="54"/>
    </row>
    <row r="67" spans="2:4" x14ac:dyDescent="0.25">
      <c r="B67" s="52" t="s">
        <v>33</v>
      </c>
      <c r="C67" s="53">
        <v>21371.46</v>
      </c>
      <c r="D67" s="54" t="s">
        <v>37</v>
      </c>
    </row>
    <row r="68" spans="2:4" x14ac:dyDescent="0.25">
      <c r="B68" s="52" t="s">
        <v>33</v>
      </c>
      <c r="C68" s="53">
        <v>24356.97</v>
      </c>
      <c r="D68" s="54" t="s">
        <v>38</v>
      </c>
    </row>
    <row r="69" spans="2:4" x14ac:dyDescent="0.25">
      <c r="B69" s="57" t="s">
        <v>40</v>
      </c>
      <c r="C69" s="56">
        <f>SUM(C67:C68)</f>
        <v>45728.43</v>
      </c>
      <c r="D69" s="54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2022-12-20T08:51:09Z</dcterms:modified>
  <cp:category/>
  <cp:contentStatus/>
</cp:coreProperties>
</file>